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nchmarks" sheetId="1" state="visible" r:id="rId1"/>
    <sheet xmlns:r="http://schemas.openxmlformats.org/officeDocument/2006/relationships" name="Calculator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0.0%"/>
    <numFmt numFmtId="165" formatCode="0.0&quot;x&quot;"/>
    <numFmt numFmtId="166" formatCode="0.0"/>
    <numFmt numFmtId="167" formatCode="$#,##0"/>
  </numFmts>
  <fonts count="4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color rgb="000000FF"/>
    </font>
  </fonts>
  <fills count="3">
    <fill>
      <patternFill/>
    </fill>
    <fill>
      <patternFill patternType="gray125"/>
    </fill>
    <fill>
      <patternFill patternType="solid">
        <fgColor rgb="001F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166" fontId="0" fillId="0" borderId="0" pivotButton="0" quotePrefix="0" xfId="0"/>
    <xf numFmtId="164" fontId="3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48" customWidth="1" min="2" max="2"/>
    <col width="14" customWidth="1" min="3" max="3"/>
    <col width="10" customWidth="1" min="4" max="4"/>
    <col width="12" customWidth="1" min="5" max="5"/>
    <col width="12" customWidth="1" min="6" max="6"/>
    <col width="10" customWidth="1" min="7" max="7"/>
    <col width="12" customWidth="1" min="8" max="8"/>
    <col width="12" customWidth="1" min="9" max="9"/>
    <col width="14" customWidth="1" min="10" max="10"/>
    <col width="14" customWidth="1" min="11" max="11"/>
    <col width="52" customWidth="1" min="12" max="12"/>
    <col width="52" customWidth="1" min="13" max="13"/>
    <col width="12" customWidth="1" min="14" max="14"/>
  </cols>
  <sheetData>
    <row r="1">
      <c r="A1" s="1" t="inlineStr">
        <is>
          <t>Benchmark</t>
        </is>
      </c>
      <c r="B1" s="1" t="inlineStr">
        <is>
          <t>Source</t>
        </is>
      </c>
      <c r="C1" s="1" t="inlineStr">
        <is>
          <t>Stated rate</t>
        </is>
      </c>
      <c r="D1" s="1" t="inlineStr">
        <is>
          <t>Stated period</t>
        </is>
      </c>
      <c r="E1" s="1" t="inlineStr">
        <is>
          <t>Low rate (as decimal)</t>
        </is>
      </c>
      <c r="F1" s="1" t="inlineStr">
        <is>
          <t>High rate (as decimal)</t>
        </is>
      </c>
      <c r="G1" s="1" t="inlineStr">
        <is>
          <t>Periods per year</t>
        </is>
      </c>
      <c r="H1" s="1" t="inlineStr">
        <is>
          <t>Monthly low</t>
        </is>
      </c>
      <c r="I1" s="1" t="inlineStr">
        <is>
          <t>Monthly high</t>
        </is>
      </c>
      <c r="J1" s="1" t="inlineStr">
        <is>
          <t>Annual multiple low (x)</t>
        </is>
      </c>
      <c r="K1" s="1" t="inlineStr">
        <is>
          <t>Annual multiple high (x)</t>
        </is>
      </c>
      <c r="L1" s="1" t="inlineStr">
        <is>
          <t>What it measures</t>
        </is>
      </c>
      <c r="M1" s="1" t="inlineStr">
        <is>
          <t>Source URL</t>
        </is>
      </c>
      <c r="N1" s="1" t="inlineStr">
        <is>
          <t>Checked</t>
        </is>
      </c>
    </row>
    <row r="2">
      <c r="A2" t="inlineStr">
        <is>
          <t>Paul Graham: good during YC</t>
        </is>
      </c>
      <c r="B2" t="inlineStr">
        <is>
          <t>Y Combinator essay 'Startup = Growth' (Sep 2012)</t>
        </is>
      </c>
      <c r="C2" t="inlineStr">
        <is>
          <t>5% to 7%</t>
        </is>
      </c>
      <c r="D2" t="inlineStr">
        <is>
          <t>week</t>
        </is>
      </c>
      <c r="E2" s="2" t="n">
        <v>0.05</v>
      </c>
      <c r="F2" s="2" t="n">
        <v>0.07000000000000001</v>
      </c>
      <c r="G2" t="n">
        <v>52</v>
      </c>
      <c r="H2" s="2">
        <f>(1+E2)^(G2/12)-1</f>
        <v/>
      </c>
      <c r="I2" s="2">
        <f>(1+F2)^(G2/12)-1</f>
        <v/>
      </c>
      <c r="J2" s="3">
        <f>(1+E2)^G2</f>
        <v/>
      </c>
      <c r="K2" s="3">
        <f>(1+F2)^G2</f>
        <v/>
      </c>
      <c r="L2" t="inlineStr">
        <is>
          <t>Rule of thumb for YC startups measured weekly during the batch; 10% a week 'exceptionally well'</t>
        </is>
      </c>
      <c r="M2" t="inlineStr">
        <is>
          <t>https://paulgraham.com/growth.html</t>
        </is>
      </c>
      <c r="N2" t="inlineStr">
        <is>
          <t>2026-11-08</t>
        </is>
      </c>
    </row>
    <row r="3">
      <c r="A3" t="inlineStr">
        <is>
          <t>Paul Graham: exceptional</t>
        </is>
      </c>
      <c r="B3" t="inlineStr">
        <is>
          <t>same essay</t>
        </is>
      </c>
      <c r="C3" t="inlineStr">
        <is>
          <t>10%</t>
        </is>
      </c>
      <c r="D3" t="inlineStr">
        <is>
          <t>week</t>
        </is>
      </c>
      <c r="E3" s="2" t="n">
        <v>0.1</v>
      </c>
      <c r="F3" s="2" t="n">
        <v>0.1</v>
      </c>
      <c r="G3" t="n">
        <v>52</v>
      </c>
      <c r="H3" s="2">
        <f>(1+E3)^(G3/12)-1</f>
        <v/>
      </c>
      <c r="I3" s="2">
        <f>(1+F3)^(G3/12)-1</f>
        <v/>
      </c>
      <c r="J3" s="3">
        <f>(1+E3)^G3</f>
        <v/>
      </c>
      <c r="K3" s="3">
        <f>(1+F3)^G3</f>
        <v/>
      </c>
      <c r="L3" t="inlineStr">
        <is>
          <t>Same essay</t>
        </is>
      </c>
      <c r="M3" t="inlineStr">
        <is>
          <t>https://paulgraham.com/growth.html</t>
        </is>
      </c>
      <c r="N3" t="inlineStr">
        <is>
          <t>2026-11-08</t>
        </is>
      </c>
    </row>
    <row r="4">
      <c r="A4" t="inlineStr">
        <is>
          <t>Tunguz: post-seed to Series A</t>
        </is>
      </c>
      <c r="B4" t="inlineStr">
        <is>
          <t>Tomasz Tunguz, 'How Fast Must a SaaS Startup Grow to Raise a Series A?' (Mar 17, 2014)</t>
        </is>
      </c>
      <c r="C4" t="inlineStr">
        <is>
          <t>15% to 20%</t>
        </is>
      </c>
      <c r="D4" t="inlineStr">
        <is>
          <t>month</t>
        </is>
      </c>
      <c r="E4" s="2" t="n">
        <v>0.15</v>
      </c>
      <c r="F4" s="2" t="n">
        <v>0.2</v>
      </c>
      <c r="G4" t="n">
        <v>12</v>
      </c>
      <c r="H4" s="2">
        <f>(1+E4)^(G4/12)-1</f>
        <v/>
      </c>
      <c r="I4" s="2">
        <f>(1+F4)^(G4/12)-1</f>
        <v/>
      </c>
      <c r="J4" s="3">
        <f>(1+E4)^G4</f>
        <v/>
      </c>
      <c r="K4" s="3">
        <f>(1+F4)^G4</f>
        <v/>
      </c>
      <c r="L4" t="inlineStr">
        <is>
          <t>Author says his model uses hypothetical round sizes 'not based in any data or surveys'</t>
        </is>
      </c>
      <c r="M4" t="inlineStr">
        <is>
          <t>https://tomtunguz.com/mrr-growth</t>
        </is>
      </c>
      <c r="N4" t="inlineStr">
        <is>
          <t>2026-11-08</t>
        </is>
      </c>
    </row>
    <row r="5">
      <c r="A5" t="inlineStr">
        <is>
          <t>T2D3: 'triple' years</t>
        </is>
      </c>
      <c r="B5" t="inlineStr">
        <is>
          <t>Neeraj Agrawal, Battery Ventures (TechCrunch, Feb 1, 2015)</t>
        </is>
      </c>
      <c r="C5" t="inlineStr">
        <is>
          <t>3x a year</t>
        </is>
      </c>
      <c r="D5" t="inlineStr">
        <is>
          <t>year</t>
        </is>
      </c>
      <c r="E5" s="2" t="n">
        <v>2</v>
      </c>
      <c r="F5" s="2" t="n">
        <v>2</v>
      </c>
      <c r="G5" t="n">
        <v>1</v>
      </c>
      <c r="H5" s="2">
        <f>(1+E5)^(G5/12)-1</f>
        <v/>
      </c>
      <c r="I5" s="2">
        <f>(1+F5)^(G5/12)-1</f>
        <v/>
      </c>
      <c r="J5" s="3">
        <f>(1+E5)^G5</f>
        <v/>
      </c>
      <c r="K5" s="3">
        <f>(1+F5)^G5</f>
        <v/>
      </c>
      <c r="L5" t="inlineStr">
        <is>
          <t>Annual multiples, ARR $2M to $18M, as a path for enterprise SaaS (annual rate, converted)</t>
        </is>
      </c>
      <c r="M5" t="inlineStr">
        <is>
          <t>https://techcrunch.com/2015/02/01/the-saas-travel-adventure/</t>
        </is>
      </c>
      <c r="N5" t="inlineStr">
        <is>
          <t>2026-11-08</t>
        </is>
      </c>
    </row>
    <row r="6">
      <c r="A6" t="inlineStr">
        <is>
          <t>T2D3: 'double' years</t>
        </is>
      </c>
      <c r="B6" t="inlineStr">
        <is>
          <t>same post</t>
        </is>
      </c>
      <c r="C6" t="inlineStr">
        <is>
          <t>2x a year</t>
        </is>
      </c>
      <c r="D6" t="inlineStr">
        <is>
          <t>year</t>
        </is>
      </c>
      <c r="E6" s="2" t="n">
        <v>1</v>
      </c>
      <c r="F6" s="2" t="n">
        <v>1</v>
      </c>
      <c r="G6" t="n">
        <v>1</v>
      </c>
      <c r="H6" s="2">
        <f>(1+E6)^(G6/12)-1</f>
        <v/>
      </c>
      <c r="I6" s="2">
        <f>(1+F6)^(G6/12)-1</f>
        <v/>
      </c>
      <c r="J6" s="3">
        <f>(1+E6)^G6</f>
        <v/>
      </c>
      <c r="K6" s="3">
        <f>(1+F6)^G6</f>
        <v/>
      </c>
      <c r="L6" t="inlineStr">
        <is>
          <t>Annual multiples, $18M to $144M (annual rate, converted)</t>
        </is>
      </c>
      <c r="M6" t="inlineStr">
        <is>
          <t>https://techcrunch.com/2015/02/01/the-saas-travel-adventure/</t>
        </is>
      </c>
      <c r="N6" t="inlineStr">
        <is>
          <t>2026-11-08</t>
        </is>
      </c>
    </row>
    <row r="7">
      <c r="A7" t="inlineStr">
        <is>
          <t>SaaS Capital: median, all private B2B SaaS</t>
        </is>
      </c>
      <c r="B7" t="inlineStr">
        <is>
          <t>SaaS Capital 2026 survey (2025 results), 1,000+ companies</t>
        </is>
      </c>
      <c r="C7" t="inlineStr">
        <is>
          <t>22%</t>
        </is>
      </c>
      <c r="D7" t="inlineStr">
        <is>
          <t>year</t>
        </is>
      </c>
      <c r="E7" s="2" t="n">
        <v>0.22</v>
      </c>
      <c r="F7" s="2" t="n">
        <v>0.22</v>
      </c>
      <c r="G7" t="n">
        <v>1</v>
      </c>
      <c r="H7" s="2">
        <f>(1+E7)^(G7/12)-1</f>
        <v/>
      </c>
      <c r="I7" s="2">
        <f>(1+F7)^(G7/12)-1</f>
        <v/>
      </c>
      <c r="J7" s="3">
        <f>(1+E7)^G7</f>
        <v/>
      </c>
      <c r="K7" s="3">
        <f>(1+F7)^G7</f>
        <v/>
      </c>
      <c r="L7" t="inlineStr">
        <is>
          <t>Median company, all sizes; not a startup target</t>
        </is>
      </c>
      <c r="M7" t="inlineStr">
        <is>
          <t>https://www.saas-capital.com/research/private-saas-company-growth-rate-benchmarks/</t>
        </is>
      </c>
      <c r="N7" t="inlineStr">
        <is>
          <t>2026-11-08</t>
        </is>
      </c>
    </row>
    <row r="8">
      <c r="A8" t="inlineStr">
        <is>
          <t>SaaS Capital: median, equity-backed</t>
        </is>
      </c>
      <c r="B8" t="inlineStr">
        <is>
          <t>same brief</t>
        </is>
      </c>
      <c r="C8" t="inlineStr">
        <is>
          <t>25%</t>
        </is>
      </c>
      <c r="D8" t="inlineStr">
        <is>
          <t>year</t>
        </is>
      </c>
      <c r="E8" s="2" t="n">
        <v>0.25</v>
      </c>
      <c r="F8" s="2" t="n">
        <v>0.25</v>
      </c>
      <c r="G8" t="n">
        <v>1</v>
      </c>
      <c r="H8" s="2">
        <f>(1+E8)^(G8/12)-1</f>
        <v/>
      </c>
      <c r="I8" s="2">
        <f>(1+F8)^(G8/12)-1</f>
        <v/>
      </c>
      <c r="J8" s="3">
        <f>(1+E8)^G8</f>
        <v/>
      </c>
      <c r="K8" s="3">
        <f>(1+F8)^G8</f>
        <v/>
      </c>
      <c r="L8" t="inlineStr">
        <is>
          <t>Median for companies that raised equity</t>
        </is>
      </c>
      <c r="M8" t="inlineStr">
        <is>
          <t>https://www.saas-capital.com/research/private-saas-company-growth-rate-benchmarks/</t>
        </is>
      </c>
      <c r="N8" t="inlineStr">
        <is>
          <t>2026-11-08</t>
        </is>
      </c>
    </row>
    <row r="9">
      <c r="A9" t="inlineStr">
        <is>
          <t>SaaS Capital: median, bootstrapped</t>
        </is>
      </c>
      <c r="B9" t="inlineStr">
        <is>
          <t>same brief</t>
        </is>
      </c>
      <c r="C9" t="inlineStr">
        <is>
          <t>20%</t>
        </is>
      </c>
      <c r="D9" t="inlineStr">
        <is>
          <t>year</t>
        </is>
      </c>
      <c r="E9" s="2" t="n">
        <v>0.2</v>
      </c>
      <c r="F9" s="2" t="n">
        <v>0.2</v>
      </c>
      <c r="G9" t="n">
        <v>1</v>
      </c>
      <c r="H9" s="2">
        <f>(1+E9)^(G9/12)-1</f>
        <v/>
      </c>
      <c r="I9" s="2">
        <f>(1+F9)^(G9/12)-1</f>
        <v/>
      </c>
      <c r="J9" s="3">
        <f>(1+E9)^G9</f>
        <v/>
      </c>
      <c r="K9" s="3">
        <f>(1+F9)^G9</f>
        <v/>
      </c>
      <c r="L9" t="inlineStr">
        <is>
          <t>Median for bootstrapped companies</t>
        </is>
      </c>
      <c r="M9" t="inlineStr">
        <is>
          <t>https://www.saas-capital.com/research/private-saas-company-growth-rate-benchmarks/</t>
        </is>
      </c>
      <c r="N9" t="inlineStr">
        <is>
          <t>2026-11-08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52" customWidth="1" min="1" max="1"/>
    <col width="16" customWidth="1" min="2" max="2"/>
  </cols>
  <sheetData>
    <row r="1">
      <c r="A1" s="4" t="inlineStr">
        <is>
          <t>Compound monthly growth rate (CMGR) calculator: change the blue cells</t>
        </is>
      </c>
    </row>
    <row r="3">
      <c r="A3" t="inlineStr">
        <is>
          <t>Starting revenue or MRR ($)</t>
        </is>
      </c>
      <c r="B3" s="5" t="n">
        <v>10000</v>
      </c>
    </row>
    <row r="4">
      <c r="A4" t="inlineStr">
        <is>
          <t>Ending revenue or MRR ($)</t>
        </is>
      </c>
      <c r="B4" s="5" t="n">
        <v>50000</v>
      </c>
    </row>
    <row r="5">
      <c r="A5" t="inlineStr">
        <is>
          <t>Months between</t>
        </is>
      </c>
      <c r="B5" s="5" t="n">
        <v>8</v>
      </c>
    </row>
    <row r="7">
      <c r="A7" t="inlineStr">
        <is>
          <t>CMGR (monthly)</t>
        </is>
      </c>
      <c r="B7" s="2">
        <f>(B4/B3)^(1/B5)-1</f>
        <v/>
      </c>
    </row>
    <row r="8">
      <c r="A8" t="inlineStr">
        <is>
          <t>Equivalent weekly rate</t>
        </is>
      </c>
      <c r="B8" s="2">
        <f>(1+B7)^(12/52)-1</f>
        <v/>
      </c>
    </row>
    <row r="9">
      <c r="A9" t="inlineStr">
        <is>
          <t>Equivalent annual multiple (x)</t>
        </is>
      </c>
      <c r="B9" s="3">
        <f>(1+B7)^12</f>
        <v/>
      </c>
    </row>
    <row r="10">
      <c r="A10" t="inlineStr">
        <is>
          <t>Months to double</t>
        </is>
      </c>
      <c r="B10" s="6">
        <f>LN(2)/LN(1+B7)</f>
        <v/>
      </c>
    </row>
    <row r="12">
      <c r="A12" s="4" t="inlineStr">
        <is>
          <t>Project forward</t>
        </is>
      </c>
    </row>
    <row r="13">
      <c r="A13" t="inlineStr">
        <is>
          <t>Target monthly growth</t>
        </is>
      </c>
      <c r="B13" s="7" t="n">
        <v>0.1</v>
      </c>
    </row>
    <row r="14">
      <c r="A14" t="inlineStr">
        <is>
          <t>Months to project</t>
        </is>
      </c>
      <c r="B14" s="5" t="n">
        <v>12</v>
      </c>
    </row>
    <row r="15">
      <c r="A15" t="inlineStr">
        <is>
          <t>Projected revenue after that many months ($)</t>
        </is>
      </c>
      <c r="B15" s="8">
        <f>B4*(1+B13)^B14</f>
        <v/>
      </c>
    </row>
    <row r="17">
      <c r="A17" t="inlineStr">
        <is>
          <t>Note: use the same metric (MRR or active users) at both ends, and a 3 to 6 month window to smooth one-off months.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2026-11-08T04:32:01Z</dcterms:created>
  <dcterms:modified xmlns:dcterms="http://purl.org/dc/terms/" xmlns:xsi="http://www.w3.org/2001/XMLSchema-instance" xsi:type="dcterms:W3CDTF">2026-11-08T04:32:01Z</dcterms:modified>
</cp:coreProperties>
</file>